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j\Desktop\"/>
    </mc:Choice>
  </mc:AlternateContent>
  <workbookProtection workbookAlgorithmName="SHA-512" workbookHashValue="lgpnCLBHeVqM/OWBW+Yqez0ZqdtV1gZnZtdvPIci4gla4SIZ/2YmjFRT5qhpuuyBvIDZsXkqOc4vJ0o0nEtd7g==" workbookSaltValue="2Gt7PN/fAq/hRYU4v5latw==" workbookSpinCount="100000" lockStructure="1"/>
  <bookViews>
    <workbookView xWindow="0" yWindow="0" windowWidth="23040" windowHeight="9192"/>
  </bookViews>
  <sheets>
    <sheet name="Lapas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5" i="1" l="1"/>
  <c r="G34" i="1"/>
  <c r="G29" i="1"/>
  <c r="G30" i="1"/>
  <c r="G31" i="1"/>
  <c r="G28" i="1"/>
  <c r="G15" i="1"/>
  <c r="G27" i="1"/>
  <c r="G23" i="1"/>
  <c r="G21" i="1"/>
  <c r="G20" i="1"/>
  <c r="G19" i="1"/>
  <c r="G17" i="1"/>
  <c r="G16" i="1"/>
  <c r="G36" i="1"/>
  <c r="G33" i="1"/>
  <c r="G11" i="1"/>
  <c r="G9" i="1"/>
  <c r="G8" i="1"/>
  <c r="G38" i="1" l="1"/>
  <c r="G37" i="1"/>
</calcChain>
</file>

<file path=xl/sharedStrings.xml><?xml version="1.0" encoding="utf-8"?>
<sst xmlns="http://schemas.openxmlformats.org/spreadsheetml/2006/main" count="91" uniqueCount="60">
  <si>
    <t>VILNIAUS SIMONO KONARSKIO GIMNAZIJOS</t>
  </si>
  <si>
    <t>III KLASĖS MOKINIO (-ĖS)</t>
  </si>
  <si>
    <t>Eil. Nr.</t>
  </si>
  <si>
    <t>Dalykas</t>
  </si>
  <si>
    <t>Valandų skaičius kursui</t>
  </si>
  <si>
    <t>Mokinio valandų skaičius</t>
  </si>
  <si>
    <t>B</t>
  </si>
  <si>
    <t>A</t>
  </si>
  <si>
    <t>Dorinis ugdymas</t>
  </si>
  <si>
    <t>Pasirinkite</t>
  </si>
  <si>
    <t>-</t>
  </si>
  <si>
    <t>Kursas</t>
  </si>
  <si>
    <t>Lygis</t>
  </si>
  <si>
    <t>Lietuvių kalba ir literatūra</t>
  </si>
  <si>
    <t>B1</t>
  </si>
  <si>
    <t>Lenkų kalba (gimtoji)</t>
  </si>
  <si>
    <t>B2</t>
  </si>
  <si>
    <t>Matematika</t>
  </si>
  <si>
    <t>Anglų kalba</t>
  </si>
  <si>
    <t xml:space="preserve">Istorija </t>
  </si>
  <si>
    <t>Geografija</t>
  </si>
  <si>
    <t>Pasirinkta</t>
  </si>
  <si>
    <t>Biologija</t>
  </si>
  <si>
    <t>Fizika</t>
  </si>
  <si>
    <t>Chemija</t>
  </si>
  <si>
    <t>Dailė</t>
  </si>
  <si>
    <t>Muzika</t>
  </si>
  <si>
    <t>Vokiečių kalba</t>
  </si>
  <si>
    <t>Rusų kalba</t>
  </si>
  <si>
    <t>Prancuzų kalba</t>
  </si>
  <si>
    <t>Psichologija</t>
  </si>
  <si>
    <t xml:space="preserve">Iš viso valndų:    </t>
  </si>
  <si>
    <t xml:space="preserve">Iš viso dalykų:    </t>
  </si>
  <si>
    <t>Klasės auklėtojo vardas, pavardė, parašas</t>
  </si>
  <si>
    <t>Vieno iš tėvų vardas, pavardė, parašas</t>
  </si>
  <si>
    <t>Mokinio vardas, pavardė, parašas</t>
  </si>
  <si>
    <t>Tikyba</t>
  </si>
  <si>
    <t>Etika</t>
  </si>
  <si>
    <t>Fizinis ugdymas</t>
  </si>
  <si>
    <t>Ekonomika ir verslumas</t>
  </si>
  <si>
    <t>Inžinerinės technologijos</t>
  </si>
  <si>
    <t>Maksimalus pamokų skaičius tautinių mažumų mokyklos mokiniui  – 35 x2 = 70 savaitinių pamokų, minimalus privalomas mokinio pamokų skaičius – 27 x 2 = 54. Mokinys per dvejus metus turi mokytis ne mažiau kaip 9 bendrojo ugdymo dalykus.</t>
  </si>
  <si>
    <t>Taikomosios technologijos</t>
  </si>
  <si>
    <t>Šokis</t>
  </si>
  <si>
    <t>Laisvai pasirenkamieji dalykai</t>
  </si>
  <si>
    <t>Užsienio kalba</t>
  </si>
  <si>
    <t>Astronomija</t>
  </si>
  <si>
    <t>Geografinių informacinių sistemų</t>
  </si>
  <si>
    <t>Menų istorija</t>
  </si>
  <si>
    <t>Dalyko moduliai</t>
  </si>
  <si>
    <t>Lietuvių kalbos rašyba, skyryba ir kalbos vartojimas</t>
  </si>
  <si>
    <t>Kūrybinis rašymas (lietuvių k.)</t>
  </si>
  <si>
    <t>Kūrybinis rašymas (lenkų k.)</t>
  </si>
  <si>
    <t>Pažintis su grožine literatūra anglų kalba</t>
  </si>
  <si>
    <t>Visuomeninio ugdymo dalykas</t>
  </si>
  <si>
    <t>Meninio ugdymo dalykas</t>
  </si>
  <si>
    <t>Gamtamokslinio ir technologinio ugdymo dalykas</t>
  </si>
  <si>
    <t>Informatika +  modulis</t>
  </si>
  <si>
    <t>6 + 2 (modulis)</t>
  </si>
  <si>
    <t>INDIVIDUALAUS MOKYMO(SI) PLANAS 2026/2028 m.m.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</si>
</sst>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1" applyFont="1" applyProtection="1">
      <protection locked="0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3" borderId="3" xfId="0" applyFont="1" applyFill="1" applyBorder="1" applyProtection="1"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2" borderId="1" xfId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</cellXfs>
  <cellStyles count="2">
    <cellStyle name="Įprastas" xfId="0" builtinId="0"/>
    <cellStyle name="Išvestis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20" workbookViewId="0">
      <selection activeCell="D42" activeCellId="24" sqref="A3:I3 C8 C9 C11 C15 C17 C16 C19 C20 C21 C22 C23 B25 C27 C28 C29 C30 C31 C33 C34 C35 C36 B42 G42:H42 D42:E42"/>
    </sheetView>
  </sheetViews>
  <sheetFormatPr defaultColWidth="9.109375" defaultRowHeight="15.6" x14ac:dyDescent="0.3"/>
  <cols>
    <col min="1" max="1" width="4" style="4" customWidth="1"/>
    <col min="2" max="2" width="27" style="1" customWidth="1"/>
    <col min="3" max="3" width="11.109375" style="1" customWidth="1"/>
    <col min="4" max="4" width="9.44140625" style="1" customWidth="1"/>
    <col min="5" max="5" width="7.44140625" style="1" customWidth="1"/>
    <col min="6" max="6" width="5.88671875" style="1" customWidth="1"/>
    <col min="7" max="7" width="9.44140625" style="4" customWidth="1"/>
    <col min="8" max="8" width="8" style="1" customWidth="1"/>
    <col min="9" max="9" width="2.5546875" style="1" customWidth="1"/>
    <col min="10" max="16" width="9.109375" style="1"/>
    <col min="17" max="17" width="10.88671875" style="1" hidden="1" customWidth="1"/>
    <col min="18" max="18" width="14.44140625" style="1" hidden="1" customWidth="1"/>
    <col min="19" max="19" width="9.109375" style="1" hidden="1" customWidth="1"/>
    <col min="20" max="20" width="9.109375" style="1" customWidth="1"/>
    <col min="21" max="16384" width="9.109375" style="1"/>
  </cols>
  <sheetData>
    <row r="1" spans="1:19" ht="18" x14ac:dyDescent="0.35">
      <c r="A1" s="29" t="s">
        <v>0</v>
      </c>
      <c r="B1" s="19"/>
      <c r="C1" s="19"/>
      <c r="D1" s="19"/>
      <c r="E1" s="19"/>
      <c r="F1" s="19"/>
      <c r="G1" s="19"/>
      <c r="H1" s="19"/>
      <c r="I1" s="19"/>
    </row>
    <row r="2" spans="1:19" ht="18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19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19" ht="18" x14ac:dyDescent="0.35">
      <c r="A4" s="29" t="s">
        <v>59</v>
      </c>
      <c r="B4" s="29"/>
      <c r="C4" s="29"/>
      <c r="D4" s="29"/>
      <c r="E4" s="29"/>
      <c r="F4" s="29"/>
      <c r="G4" s="29"/>
      <c r="H4" s="29"/>
      <c r="I4" s="29"/>
    </row>
    <row r="5" spans="1:19" ht="8.4" customHeight="1" x14ac:dyDescent="0.3"/>
    <row r="6" spans="1:19" s="3" customFormat="1" ht="30" customHeight="1" x14ac:dyDescent="0.3">
      <c r="A6" s="31" t="s">
        <v>2</v>
      </c>
      <c r="B6" s="24" t="s">
        <v>3</v>
      </c>
      <c r="C6" s="24"/>
      <c r="D6" s="31" t="s">
        <v>4</v>
      </c>
      <c r="E6" s="31"/>
      <c r="F6" s="1"/>
      <c r="G6" s="21" t="s">
        <v>5</v>
      </c>
      <c r="H6" s="21"/>
    </row>
    <row r="7" spans="1:19" s="3" customFormat="1" ht="14.4" customHeight="1" x14ac:dyDescent="0.3">
      <c r="A7" s="31"/>
      <c r="B7" s="24"/>
      <c r="C7" s="24"/>
      <c r="D7" s="1" t="s">
        <v>6</v>
      </c>
      <c r="E7" s="1" t="s">
        <v>7</v>
      </c>
      <c r="F7" s="1"/>
      <c r="G7" s="4"/>
    </row>
    <row r="8" spans="1:19" x14ac:dyDescent="0.3">
      <c r="A8" s="4">
        <v>1</v>
      </c>
      <c r="B8" s="1" t="s">
        <v>8</v>
      </c>
      <c r="C8" s="5" t="s">
        <v>9</v>
      </c>
      <c r="D8" s="18">
        <v>2</v>
      </c>
      <c r="E8" s="19"/>
      <c r="G8" s="4" t="str">
        <f>IF(C8=S9,2,IF(C8=S10,2,"-"))</f>
        <v>-</v>
      </c>
      <c r="Q8" s="1" t="s">
        <v>11</v>
      </c>
      <c r="R8" s="1" t="s">
        <v>12</v>
      </c>
      <c r="S8" s="1" t="s">
        <v>9</v>
      </c>
    </row>
    <row r="9" spans="1:19" x14ac:dyDescent="0.3">
      <c r="A9" s="4">
        <v>2</v>
      </c>
      <c r="B9" s="1" t="s">
        <v>13</v>
      </c>
      <c r="C9" s="5" t="s">
        <v>11</v>
      </c>
      <c r="D9" s="4">
        <v>8</v>
      </c>
      <c r="E9" s="4">
        <v>12</v>
      </c>
      <c r="G9" s="4" t="str">
        <f>IF($C$9=$Q$9,$E$9,IF($C$9=$Q$10,$D$9,"-"))</f>
        <v>-</v>
      </c>
      <c r="Q9" s="1" t="s">
        <v>7</v>
      </c>
      <c r="R9" s="1" t="s">
        <v>14</v>
      </c>
      <c r="S9" s="1" t="s">
        <v>36</v>
      </c>
    </row>
    <row r="10" spans="1:19" x14ac:dyDescent="0.3">
      <c r="A10" s="4">
        <v>3</v>
      </c>
      <c r="B10" s="1" t="s">
        <v>15</v>
      </c>
      <c r="C10" s="14" t="s">
        <v>7</v>
      </c>
      <c r="D10" s="4" t="s">
        <v>10</v>
      </c>
      <c r="E10" s="4">
        <v>8</v>
      </c>
      <c r="G10" s="4">
        <v>8</v>
      </c>
      <c r="Q10" s="1" t="s">
        <v>6</v>
      </c>
      <c r="R10" s="1" t="s">
        <v>16</v>
      </c>
      <c r="S10" s="1" t="s">
        <v>37</v>
      </c>
    </row>
    <row r="11" spans="1:19" x14ac:dyDescent="0.3">
      <c r="A11" s="4">
        <v>4</v>
      </c>
      <c r="B11" s="1" t="s">
        <v>17</v>
      </c>
      <c r="C11" s="5" t="s">
        <v>11</v>
      </c>
      <c r="D11" s="4">
        <v>8</v>
      </c>
      <c r="E11" s="4">
        <v>12</v>
      </c>
      <c r="G11" s="4" t="str">
        <f>IF($C$11=$Q$9,$E$11,IF($C$11=$Q$10,$D$11,"-"))</f>
        <v>-</v>
      </c>
      <c r="R11" s="5" t="s">
        <v>12</v>
      </c>
    </row>
    <row r="12" spans="1:19" x14ac:dyDescent="0.3">
      <c r="A12" s="4">
        <v>5</v>
      </c>
      <c r="B12" s="1" t="s">
        <v>18</v>
      </c>
      <c r="C12" s="13" t="s">
        <v>16</v>
      </c>
      <c r="D12" s="19">
        <v>6</v>
      </c>
      <c r="E12" s="19"/>
      <c r="G12" s="4">
        <v>6</v>
      </c>
      <c r="Q12" s="1" t="s">
        <v>11</v>
      </c>
      <c r="S12" s="1" t="s">
        <v>9</v>
      </c>
    </row>
    <row r="13" spans="1:19" x14ac:dyDescent="0.3">
      <c r="A13" s="4">
        <v>6</v>
      </c>
      <c r="B13" s="1" t="s">
        <v>38</v>
      </c>
      <c r="C13" s="13"/>
      <c r="D13" s="19">
        <v>6</v>
      </c>
      <c r="E13" s="19"/>
      <c r="G13" s="4">
        <v>6</v>
      </c>
      <c r="S13" s="1" t="s">
        <v>27</v>
      </c>
    </row>
    <row r="14" spans="1:19" ht="13.8" customHeight="1" x14ac:dyDescent="0.3">
      <c r="A14" s="23" t="s">
        <v>54</v>
      </c>
      <c r="B14" s="23"/>
      <c r="C14" s="23"/>
      <c r="D14" s="4"/>
      <c r="E14" s="4"/>
      <c r="Q14" s="1" t="s">
        <v>6</v>
      </c>
      <c r="S14" s="1" t="s">
        <v>28</v>
      </c>
    </row>
    <row r="15" spans="1:19" x14ac:dyDescent="0.3">
      <c r="A15" s="24">
        <v>7</v>
      </c>
      <c r="B15" s="1" t="s">
        <v>19</v>
      </c>
      <c r="C15" s="5" t="s">
        <v>9</v>
      </c>
      <c r="D15" s="18">
        <v>6</v>
      </c>
      <c r="E15" s="19"/>
      <c r="G15" s="4" t="str">
        <f>IF(C15=$Q$18,D15,"-")</f>
        <v>-</v>
      </c>
      <c r="S15" s="1" t="s">
        <v>29</v>
      </c>
    </row>
    <row r="16" spans="1:19" x14ac:dyDescent="0.3">
      <c r="A16" s="24"/>
      <c r="B16" s="1" t="s">
        <v>20</v>
      </c>
      <c r="C16" s="5" t="s">
        <v>9</v>
      </c>
      <c r="D16" s="18">
        <v>6</v>
      </c>
      <c r="E16" s="19"/>
      <c r="G16" s="4" t="str">
        <f>IF(C16=Q18,D16,"-")</f>
        <v>-</v>
      </c>
    </row>
    <row r="17" spans="1:19" x14ac:dyDescent="0.3">
      <c r="A17" s="24"/>
      <c r="B17" s="1" t="s">
        <v>39</v>
      </c>
      <c r="C17" s="5" t="s">
        <v>9</v>
      </c>
      <c r="D17" s="18">
        <v>6</v>
      </c>
      <c r="E17" s="19"/>
      <c r="G17" s="4" t="str">
        <f>IF(C17=Q18,D17,"-")</f>
        <v>-</v>
      </c>
      <c r="Q17" s="1" t="s">
        <v>9</v>
      </c>
      <c r="S17" s="6"/>
    </row>
    <row r="18" spans="1:19" ht="13.2" customHeight="1" x14ac:dyDescent="0.3">
      <c r="A18" s="17" t="s">
        <v>56</v>
      </c>
      <c r="B18" s="17"/>
      <c r="C18" s="17"/>
      <c r="D18" s="16"/>
      <c r="E18" s="16"/>
      <c r="Q18" s="1" t="s">
        <v>21</v>
      </c>
      <c r="S18" s="6"/>
    </row>
    <row r="19" spans="1:19" x14ac:dyDescent="0.3">
      <c r="A19" s="24">
        <v>8</v>
      </c>
      <c r="B19" s="7" t="s">
        <v>22</v>
      </c>
      <c r="C19" s="5" t="s">
        <v>9</v>
      </c>
      <c r="D19" s="18">
        <v>6</v>
      </c>
      <c r="E19" s="19"/>
      <c r="G19" s="4" t="str">
        <f t="shared" ref="G19:G23" si="0">IF(C19=$Q$18,D19,"-")</f>
        <v>-</v>
      </c>
    </row>
    <row r="20" spans="1:19" x14ac:dyDescent="0.3">
      <c r="A20" s="24"/>
      <c r="B20" s="7" t="s">
        <v>23</v>
      </c>
      <c r="C20" s="5" t="s">
        <v>21</v>
      </c>
      <c r="D20" s="18">
        <v>6</v>
      </c>
      <c r="E20" s="19"/>
      <c r="G20" s="4">
        <f t="shared" si="0"/>
        <v>6</v>
      </c>
      <c r="S20" s="1" t="s">
        <v>9</v>
      </c>
    </row>
    <row r="21" spans="1:19" x14ac:dyDescent="0.3">
      <c r="A21" s="24"/>
      <c r="B21" s="7" t="s">
        <v>24</v>
      </c>
      <c r="C21" s="5" t="s">
        <v>9</v>
      </c>
      <c r="D21" s="18">
        <v>6</v>
      </c>
      <c r="E21" s="19"/>
      <c r="G21" s="4" t="str">
        <f t="shared" si="0"/>
        <v>-</v>
      </c>
      <c r="S21" s="1" t="s">
        <v>25</v>
      </c>
    </row>
    <row r="22" spans="1:19" x14ac:dyDescent="0.3">
      <c r="A22" s="24"/>
      <c r="B22" s="7" t="s">
        <v>57</v>
      </c>
      <c r="C22" s="5" t="s">
        <v>9</v>
      </c>
      <c r="D22" s="18" t="s">
        <v>58</v>
      </c>
      <c r="E22" s="19"/>
      <c r="G22" s="4" t="str">
        <f>IF(C22=$Q$18,8,"-")</f>
        <v>-</v>
      </c>
      <c r="S22" s="1" t="s">
        <v>26</v>
      </c>
    </row>
    <row r="23" spans="1:19" x14ac:dyDescent="0.3">
      <c r="A23" s="24"/>
      <c r="B23" s="7" t="s">
        <v>40</v>
      </c>
      <c r="C23" s="5" t="s">
        <v>9</v>
      </c>
      <c r="D23" s="18">
        <v>6</v>
      </c>
      <c r="E23" s="19"/>
      <c r="G23" s="4" t="str">
        <f t="shared" si="0"/>
        <v>-</v>
      </c>
      <c r="S23" s="1" t="s">
        <v>42</v>
      </c>
    </row>
    <row r="24" spans="1:19" ht="13.8" customHeight="1" x14ac:dyDescent="0.3">
      <c r="A24" s="28" t="s">
        <v>55</v>
      </c>
      <c r="B24" s="28"/>
      <c r="C24" s="28"/>
      <c r="S24" s="1" t="s">
        <v>43</v>
      </c>
    </row>
    <row r="25" spans="1:19" x14ac:dyDescent="0.3">
      <c r="A25" s="2">
        <v>9</v>
      </c>
      <c r="B25" s="5" t="s">
        <v>9</v>
      </c>
      <c r="C25" s="8"/>
      <c r="D25" s="19">
        <v>4</v>
      </c>
      <c r="E25" s="19"/>
      <c r="G25" s="4">
        <v>4</v>
      </c>
    </row>
    <row r="26" spans="1:19" ht="13.8" customHeight="1" x14ac:dyDescent="0.3">
      <c r="A26" s="23" t="s">
        <v>44</v>
      </c>
      <c r="B26" s="23"/>
      <c r="C26" s="23"/>
    </row>
    <row r="27" spans="1:19" x14ac:dyDescent="0.3">
      <c r="A27" s="2">
        <v>10</v>
      </c>
      <c r="B27" s="1" t="s">
        <v>45</v>
      </c>
      <c r="C27" s="5" t="s">
        <v>9</v>
      </c>
      <c r="D27" s="18">
        <v>4</v>
      </c>
      <c r="E27" s="19"/>
      <c r="G27" s="4" t="str">
        <f>IF(C27="Pasirinkite","-",D27)</f>
        <v>-</v>
      </c>
    </row>
    <row r="28" spans="1:19" x14ac:dyDescent="0.3">
      <c r="A28" s="2"/>
      <c r="B28" s="1" t="s">
        <v>46</v>
      </c>
      <c r="C28" s="5" t="s">
        <v>9</v>
      </c>
      <c r="D28" s="18">
        <v>2</v>
      </c>
      <c r="E28" s="20"/>
      <c r="G28" s="4" t="str">
        <f>IF(C28=$Q$18,D28,"-")</f>
        <v>-</v>
      </c>
    </row>
    <row r="29" spans="1:19" x14ac:dyDescent="0.3">
      <c r="A29" s="2"/>
      <c r="B29" s="3" t="s">
        <v>47</v>
      </c>
      <c r="C29" s="5" t="s">
        <v>9</v>
      </c>
      <c r="D29" s="18">
        <v>2</v>
      </c>
      <c r="E29" s="20"/>
      <c r="G29" s="4" t="str">
        <f t="shared" ref="G29:G31" si="1">IF(C29=$Q$18,D29,"-")</f>
        <v>-</v>
      </c>
    </row>
    <row r="30" spans="1:19" x14ac:dyDescent="0.3">
      <c r="A30" s="2"/>
      <c r="B30" s="1" t="s">
        <v>48</v>
      </c>
      <c r="C30" s="5" t="s">
        <v>9</v>
      </c>
      <c r="D30" s="18">
        <v>2</v>
      </c>
      <c r="E30" s="20"/>
      <c r="G30" s="4" t="str">
        <f t="shared" si="1"/>
        <v>-</v>
      </c>
    </row>
    <row r="31" spans="1:19" x14ac:dyDescent="0.3">
      <c r="A31" s="2"/>
      <c r="B31" s="1" t="s">
        <v>30</v>
      </c>
      <c r="C31" s="5" t="s">
        <v>9</v>
      </c>
      <c r="D31" s="18">
        <v>2</v>
      </c>
      <c r="E31" s="20"/>
      <c r="G31" s="4" t="str">
        <f t="shared" si="1"/>
        <v>-</v>
      </c>
    </row>
    <row r="32" spans="1:19" ht="12" customHeight="1" x14ac:dyDescent="0.3">
      <c r="A32" s="23" t="s">
        <v>49</v>
      </c>
      <c r="B32" s="23"/>
      <c r="C32" s="23"/>
    </row>
    <row r="33" spans="1:8" ht="28.8" customHeight="1" x14ac:dyDescent="0.3">
      <c r="A33" s="24">
        <v>11</v>
      </c>
      <c r="B33" s="15" t="s">
        <v>50</v>
      </c>
      <c r="C33" s="5" t="s">
        <v>9</v>
      </c>
      <c r="D33" s="19">
        <v>2</v>
      </c>
      <c r="E33" s="19"/>
      <c r="G33" s="4" t="str">
        <f>IF(C33=Q18,D33,"-")</f>
        <v>-</v>
      </c>
    </row>
    <row r="34" spans="1:8" ht="14.4" customHeight="1" x14ac:dyDescent="0.3">
      <c r="A34" s="24"/>
      <c r="B34" s="3" t="s">
        <v>51</v>
      </c>
      <c r="C34" s="5" t="s">
        <v>9</v>
      </c>
      <c r="D34" s="18">
        <v>2</v>
      </c>
      <c r="E34" s="19"/>
      <c r="G34" s="4" t="str">
        <f>IF(C34=Q18,D34,"-")</f>
        <v>-</v>
      </c>
    </row>
    <row r="35" spans="1:8" ht="14.4" customHeight="1" x14ac:dyDescent="0.3">
      <c r="A35" s="24"/>
      <c r="B35" s="3" t="s">
        <v>52</v>
      </c>
      <c r="C35" s="5" t="s">
        <v>9</v>
      </c>
      <c r="D35" s="19">
        <v>2</v>
      </c>
      <c r="E35" s="19"/>
      <c r="G35" s="4" t="str">
        <f>IF(C35=Q18,D35,"-")</f>
        <v>-</v>
      </c>
    </row>
    <row r="36" spans="1:8" x14ac:dyDescent="0.3">
      <c r="A36" s="24"/>
      <c r="B36" s="3" t="s">
        <v>53</v>
      </c>
      <c r="C36" s="5" t="s">
        <v>9</v>
      </c>
      <c r="D36" s="19">
        <v>2</v>
      </c>
      <c r="E36" s="19"/>
      <c r="G36" s="4" t="str">
        <f>IF(C36=Q18,D36,"-")</f>
        <v>-</v>
      </c>
    </row>
    <row r="37" spans="1:8" x14ac:dyDescent="0.3">
      <c r="A37" s="25" t="s">
        <v>31</v>
      </c>
      <c r="B37" s="25"/>
      <c r="C37" s="25"/>
      <c r="D37" s="25"/>
      <c r="E37" s="25"/>
      <c r="F37" s="25"/>
      <c r="G37" s="4">
        <f>SUM(G8:G36)</f>
        <v>30</v>
      </c>
    </row>
    <row r="38" spans="1:8" x14ac:dyDescent="0.3">
      <c r="A38" s="25" t="s">
        <v>32</v>
      </c>
      <c r="B38" s="25"/>
      <c r="C38" s="25"/>
      <c r="D38" s="25"/>
      <c r="E38" s="25"/>
      <c r="F38" s="25"/>
      <c r="G38" s="4">
        <f>COUNT(G8:G13,G15:G17,G19:G23,G25,#REF!,G27,#REF!,G28:G31,#REF!)</f>
        <v>5</v>
      </c>
    </row>
    <row r="39" spans="1:8" ht="9.75" customHeight="1" x14ac:dyDescent="0.3"/>
    <row r="40" spans="1:8" ht="48.75" customHeight="1" x14ac:dyDescent="0.3">
      <c r="B40" s="26" t="s">
        <v>41</v>
      </c>
      <c r="C40" s="23"/>
      <c r="D40" s="23"/>
      <c r="E40" s="23"/>
      <c r="F40" s="23"/>
      <c r="G40" s="23"/>
      <c r="H40" s="23"/>
    </row>
    <row r="41" spans="1:8" ht="7.2" customHeight="1" x14ac:dyDescent="0.3"/>
    <row r="42" spans="1:8" ht="33.75" customHeight="1" x14ac:dyDescent="0.3">
      <c r="A42" s="9"/>
      <c r="B42" s="10"/>
      <c r="D42" s="27"/>
      <c r="E42" s="27"/>
      <c r="G42" s="27"/>
      <c r="H42" s="27"/>
    </row>
    <row r="43" spans="1:8" ht="24.75" customHeight="1" x14ac:dyDescent="0.3">
      <c r="A43" s="11"/>
      <c r="B43" s="11" t="s">
        <v>33</v>
      </c>
      <c r="C43" s="12"/>
      <c r="D43" s="22" t="s">
        <v>34</v>
      </c>
      <c r="E43" s="22"/>
      <c r="G43" s="22" t="s">
        <v>35</v>
      </c>
      <c r="H43" s="22"/>
    </row>
  </sheetData>
  <sheetProtection algorithmName="SHA-512" hashValue="K+E1MrGxH4/wLNAtHvZdSdhk7Wydb/gU27V89ysvpCOHzNMjFJov84RaZPakAx9vScMBlg9CU1TWKbgEy/cSDA==" saltValue="1uzxpAdHELsDAPrUafwL7Q==" spinCount="100000" sheet="1" objects="1" scenarios="1" selectLockedCells="1"/>
  <protectedRanges>
    <protectedRange sqref="C8:C9 B25 C27:C31 A3 C11 C15:C17 C19:C23 R11 C33:C36" name="Diapazonas1"/>
  </protectedRanges>
  <dataConsolidate/>
  <mergeCells count="43">
    <mergeCell ref="A1:I1"/>
    <mergeCell ref="A2:I2"/>
    <mergeCell ref="A3:I3"/>
    <mergeCell ref="A4:I4"/>
    <mergeCell ref="A6:A7"/>
    <mergeCell ref="B6:C7"/>
    <mergeCell ref="D6:E6"/>
    <mergeCell ref="A26:C26"/>
    <mergeCell ref="D28:E28"/>
    <mergeCell ref="D29:E29"/>
    <mergeCell ref="D30:E30"/>
    <mergeCell ref="D12:E12"/>
    <mergeCell ref="A14:C14"/>
    <mergeCell ref="A15:A17"/>
    <mergeCell ref="A19:A23"/>
    <mergeCell ref="A24:C24"/>
    <mergeCell ref="D19:E19"/>
    <mergeCell ref="D20:E20"/>
    <mergeCell ref="D21:E21"/>
    <mergeCell ref="D22:E22"/>
    <mergeCell ref="D17:E17"/>
    <mergeCell ref="D23:E23"/>
    <mergeCell ref="D25:E25"/>
    <mergeCell ref="D43:E43"/>
    <mergeCell ref="G43:H43"/>
    <mergeCell ref="A32:C32"/>
    <mergeCell ref="A33:A36"/>
    <mergeCell ref="D33:E33"/>
    <mergeCell ref="D36:E36"/>
    <mergeCell ref="D35:E35"/>
    <mergeCell ref="A37:F37"/>
    <mergeCell ref="A38:F38"/>
    <mergeCell ref="B40:H40"/>
    <mergeCell ref="D42:E42"/>
    <mergeCell ref="G42:H42"/>
    <mergeCell ref="D34:E34"/>
    <mergeCell ref="D27:E27"/>
    <mergeCell ref="D31:E31"/>
    <mergeCell ref="G6:H6"/>
    <mergeCell ref="D8:E8"/>
    <mergeCell ref="D13:E13"/>
    <mergeCell ref="D15:E15"/>
    <mergeCell ref="D16:E16"/>
  </mergeCells>
  <dataValidations count="6">
    <dataValidation type="list" allowBlank="1" showInputMessage="1" showErrorMessage="1" sqref="C28:C31 C33:C36 C19:C23 C15:C17">
      <formula1>$Q$17:$Q$18</formula1>
    </dataValidation>
    <dataValidation type="list" allowBlank="1" showInputMessage="1" showErrorMessage="1" sqref="C27">
      <formula1>$S$12:$S$18</formula1>
    </dataValidation>
    <dataValidation type="list" allowBlank="1" showInputMessage="1" showErrorMessage="1" sqref="C8">
      <formula1>$S$8:$S$10</formula1>
    </dataValidation>
    <dataValidation type="list" allowBlank="1" showInputMessage="1" showErrorMessage="1" sqref="C11 C9">
      <formula1>$Q$8:$Q$10</formula1>
    </dataValidation>
    <dataValidation type="list" allowBlank="1" showInputMessage="1" showErrorMessage="1" sqref="R11">
      <formula1>$R$8:$R$10</formula1>
    </dataValidation>
    <dataValidation type="list" allowBlank="1" showInputMessage="1" showErrorMessage="1" sqref="B25">
      <formula1>$S$20:$S$24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Valerijus</dc:creator>
  <cp:lastModifiedBy>Valerijus</cp:lastModifiedBy>
  <cp:lastPrinted>2024-04-19T06:15:57Z</cp:lastPrinted>
  <dcterms:created xsi:type="dcterms:W3CDTF">2023-05-18T07:25:18Z</dcterms:created>
  <dcterms:modified xsi:type="dcterms:W3CDTF">2026-04-29T10:10:17Z</dcterms:modified>
</cp:coreProperties>
</file>