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j\Desktop\11\2021\"/>
    </mc:Choice>
  </mc:AlternateContent>
  <bookViews>
    <workbookView xWindow="0" yWindow="0" windowWidth="23040" windowHeight="9192"/>
  </bookViews>
  <sheets>
    <sheet name="Plana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2" l="1"/>
  <c r="G34" i="2"/>
  <c r="G33" i="2"/>
  <c r="G32" i="2"/>
  <c r="G31" i="2"/>
  <c r="G30" i="2"/>
  <c r="G28" i="2"/>
  <c r="G27" i="2"/>
  <c r="G26" i="2"/>
  <c r="G25" i="2"/>
  <c r="G23" i="2"/>
  <c r="G21" i="2"/>
  <c r="G19" i="2"/>
  <c r="G18" i="2"/>
  <c r="G17" i="2"/>
  <c r="G15" i="2"/>
  <c r="G14" i="2"/>
  <c r="G12" i="2"/>
  <c r="G11" i="2"/>
  <c r="G10" i="2"/>
  <c r="G9" i="2"/>
  <c r="G8" i="2"/>
  <c r="G36" i="2" l="1"/>
  <c r="G37" i="2"/>
</calcChain>
</file>

<file path=xl/sharedStrings.xml><?xml version="1.0" encoding="utf-8"?>
<sst xmlns="http://schemas.openxmlformats.org/spreadsheetml/2006/main" count="93" uniqueCount="60">
  <si>
    <t>Eil. Nr.</t>
  </si>
  <si>
    <t>Dalykas</t>
  </si>
  <si>
    <t>Valandų skaičius kursui</t>
  </si>
  <si>
    <t>A</t>
  </si>
  <si>
    <t>B</t>
  </si>
  <si>
    <t>Dorinis ugdymas</t>
  </si>
  <si>
    <t>Lietuvių kalba ir literatūra</t>
  </si>
  <si>
    <t>Lenkų kalba (gimtoji)</t>
  </si>
  <si>
    <t>Matematika</t>
  </si>
  <si>
    <t>Anglų kalba</t>
  </si>
  <si>
    <t>Kursas</t>
  </si>
  <si>
    <t>Lygis</t>
  </si>
  <si>
    <t>B1</t>
  </si>
  <si>
    <t>B2</t>
  </si>
  <si>
    <t>Pasirinkite</t>
  </si>
  <si>
    <t>Tikyba B</t>
  </si>
  <si>
    <t>Etika B</t>
  </si>
  <si>
    <t>-</t>
  </si>
  <si>
    <t>Socialinio ugdymo dalykas</t>
  </si>
  <si>
    <t xml:space="preserve">Istorija </t>
  </si>
  <si>
    <t>Geografija</t>
  </si>
  <si>
    <t>Gamtamokslinio ugdymo dalykas</t>
  </si>
  <si>
    <t>Biologija</t>
  </si>
  <si>
    <t>Fizika</t>
  </si>
  <si>
    <t>Chemija</t>
  </si>
  <si>
    <t>Meninio arba technologinio ugdymo dalykas</t>
  </si>
  <si>
    <t>Mokinio valandų skaičius</t>
  </si>
  <si>
    <t>Dailė</t>
  </si>
  <si>
    <t>Muzika</t>
  </si>
  <si>
    <t>Teatras</t>
  </si>
  <si>
    <t>Kūno kultūra arba pasirinkta sporto šaka</t>
  </si>
  <si>
    <t>Bendroji kūno kultūra</t>
  </si>
  <si>
    <t>Krepšinis</t>
  </si>
  <si>
    <t>Tinklinis</t>
  </si>
  <si>
    <t>Sportinis šokis</t>
  </si>
  <si>
    <t>Pasirinkta</t>
  </si>
  <si>
    <t>Dizainas</t>
  </si>
  <si>
    <t>Turizmas ir mityba</t>
  </si>
  <si>
    <t>Tekstilė ir dizainas</t>
  </si>
  <si>
    <t>Papildomi dalykai</t>
  </si>
  <si>
    <t>Vokiečių kalba</t>
  </si>
  <si>
    <t>Rusų kalba</t>
  </si>
  <si>
    <t>Prancuzų kalba</t>
  </si>
  <si>
    <t>Informacinės technologijos</t>
  </si>
  <si>
    <t>Pasirenkamiej dalykai</t>
  </si>
  <si>
    <t>Ekonomika ir verslo organizavimas</t>
  </si>
  <si>
    <t>Psichologija</t>
  </si>
  <si>
    <t>Lyderystės pagrindai</t>
  </si>
  <si>
    <t>Grafinis dizainas</t>
  </si>
  <si>
    <t xml:space="preserve">Iš viso valndų:    </t>
  </si>
  <si>
    <t xml:space="preserve">Iš viso dalykų:    </t>
  </si>
  <si>
    <t>Klasės auklėtojo vardas, pavardė, parašas</t>
  </si>
  <si>
    <t>Mokinio vardas, pavardė, parašas</t>
  </si>
  <si>
    <t>Vieno iš tėvų vardas, pavardė, parašas</t>
  </si>
  <si>
    <t>Viešieji ryšiai ir reklama</t>
  </si>
  <si>
    <t>Ugdymas karjerai</t>
  </si>
  <si>
    <t>Maksimalus pamokų skaičius tautinių mažumų mokyklos mokiniui  – 35 x2 = 70 savaitinių pamokų, minimalus privalomas mokinio pamokų skaičius – 31,5 x 2 = 63. Mokinys per dvejus metus turi mokytis ne mažiau kaip 9 bendrojo ugdymo dalykus.</t>
  </si>
  <si>
    <t>VILNIAUS SIMONO KONARSKIO GIMNAZIJOS</t>
  </si>
  <si>
    <t>III KLASĖS MOKINIO (-ĖS)</t>
  </si>
  <si>
    <t>INDIVIDUALAUS MOKYMO(SI) PLANAS 2021/2023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</si>
</sst>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4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rgb="FF3F3F3F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28">
    <xf numFmtId="0" fontId="0" fillId="0" borderId="0" xfId="0"/>
    <xf numFmtId="0" fontId="3" fillId="2" borderId="1" xfId="1" applyProtection="1"/>
    <xf numFmtId="0" fontId="8" fillId="2" borderId="1" xfId="1" applyFont="1" applyProtection="1"/>
    <xf numFmtId="0" fontId="3" fillId="2" borderId="1" xfId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7" fillId="0" borderId="0" xfId="0" applyFont="1" applyProtection="1"/>
    <xf numFmtId="0" fontId="6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0" fontId="4" fillId="0" borderId="3" xfId="0" applyFont="1" applyBorder="1" applyAlignment="1" applyProtection="1">
      <alignment horizontal="center" wrapText="1"/>
    </xf>
  </cellXfs>
  <cellStyles count="2">
    <cellStyle name="Įprastas" xfId="0" builtinId="0"/>
    <cellStyle name="Išvestis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L27" sqref="L27"/>
    </sheetView>
  </sheetViews>
  <sheetFormatPr defaultColWidth="9.109375" defaultRowHeight="15.6" x14ac:dyDescent="0.3"/>
  <cols>
    <col min="1" max="1" width="4" style="12" customWidth="1"/>
    <col min="2" max="2" width="24.109375" style="6" customWidth="1"/>
    <col min="3" max="3" width="10.88671875" style="6" customWidth="1"/>
    <col min="4" max="4" width="9.44140625" style="6" customWidth="1"/>
    <col min="5" max="5" width="9.6640625" style="6" customWidth="1"/>
    <col min="6" max="6" width="5.88671875" style="6" customWidth="1"/>
    <col min="7" max="7" width="9.44140625" style="12" customWidth="1"/>
    <col min="8" max="8" width="9.88671875" style="6" customWidth="1"/>
    <col min="9" max="9" width="2" style="6" customWidth="1"/>
    <col min="10" max="16" width="9.109375" style="6"/>
    <col min="17" max="17" width="10.88671875" style="6" hidden="1" customWidth="1"/>
    <col min="18" max="19" width="0" style="6" hidden="1" customWidth="1"/>
    <col min="20" max="16384" width="9.109375" style="6"/>
  </cols>
  <sheetData>
    <row r="1" spans="1:19" ht="18" x14ac:dyDescent="0.35">
      <c r="A1" s="4" t="s">
        <v>57</v>
      </c>
      <c r="B1" s="5"/>
      <c r="C1" s="5"/>
      <c r="D1" s="5"/>
      <c r="E1" s="5"/>
      <c r="F1" s="5"/>
      <c r="G1" s="5"/>
      <c r="H1" s="5"/>
      <c r="I1" s="5"/>
    </row>
    <row r="2" spans="1:19" ht="18" x14ac:dyDescent="0.35">
      <c r="A2" s="4" t="s">
        <v>58</v>
      </c>
      <c r="B2" s="4"/>
      <c r="C2" s="4"/>
      <c r="D2" s="4"/>
      <c r="E2" s="4"/>
      <c r="F2" s="4"/>
      <c r="G2" s="4"/>
      <c r="H2" s="4"/>
      <c r="I2" s="4"/>
    </row>
    <row r="3" spans="1:19" x14ac:dyDescent="0.3">
      <c r="A3" s="3"/>
      <c r="B3" s="3"/>
      <c r="C3" s="3"/>
      <c r="D3" s="3"/>
      <c r="E3" s="3"/>
      <c r="F3" s="3"/>
      <c r="G3" s="3"/>
      <c r="H3" s="3"/>
      <c r="I3" s="3"/>
    </row>
    <row r="4" spans="1:19" ht="18" x14ac:dyDescent="0.35">
      <c r="A4" s="4" t="s">
        <v>59</v>
      </c>
      <c r="B4" s="4"/>
      <c r="C4" s="4"/>
      <c r="D4" s="4"/>
      <c r="E4" s="4"/>
      <c r="F4" s="4"/>
      <c r="G4" s="4"/>
      <c r="H4" s="4"/>
      <c r="I4" s="4"/>
    </row>
    <row r="6" spans="1:19" s="11" customFormat="1" ht="46.8" x14ac:dyDescent="0.3">
      <c r="A6" s="7" t="s">
        <v>0</v>
      </c>
      <c r="B6" s="8" t="s">
        <v>1</v>
      </c>
      <c r="C6" s="8"/>
      <c r="D6" s="7" t="s">
        <v>2</v>
      </c>
      <c r="E6" s="7"/>
      <c r="F6" s="6"/>
      <c r="G6" s="9" t="s">
        <v>26</v>
      </c>
      <c r="H6" s="10"/>
    </row>
    <row r="7" spans="1:19" s="11" customFormat="1" x14ac:dyDescent="0.3">
      <c r="A7" s="7"/>
      <c r="B7" s="8"/>
      <c r="C7" s="8"/>
      <c r="D7" s="6" t="s">
        <v>4</v>
      </c>
      <c r="E7" s="6" t="s">
        <v>3</v>
      </c>
      <c r="F7" s="6"/>
      <c r="G7" s="12"/>
    </row>
    <row r="8" spans="1:19" x14ac:dyDescent="0.3">
      <c r="A8" s="12">
        <v>1</v>
      </c>
      <c r="B8" s="6" t="s">
        <v>5</v>
      </c>
      <c r="C8" s="2" t="s">
        <v>14</v>
      </c>
      <c r="D8" s="12">
        <v>2</v>
      </c>
      <c r="E8" s="12" t="s">
        <v>17</v>
      </c>
      <c r="G8" s="12" t="str">
        <f>IF(C8=S9,2,IF(C8=S10,2,"-"))</f>
        <v>-</v>
      </c>
      <c r="Q8" s="6" t="s">
        <v>10</v>
      </c>
      <c r="R8" s="6" t="s">
        <v>11</v>
      </c>
      <c r="S8" s="6" t="s">
        <v>14</v>
      </c>
    </row>
    <row r="9" spans="1:19" x14ac:dyDescent="0.3">
      <c r="A9" s="12">
        <v>2</v>
      </c>
      <c r="B9" s="6" t="s">
        <v>6</v>
      </c>
      <c r="C9" s="2" t="s">
        <v>10</v>
      </c>
      <c r="D9" s="12">
        <v>11</v>
      </c>
      <c r="E9" s="12">
        <v>13</v>
      </c>
      <c r="G9" s="12" t="str">
        <f>IF($C$9=$Q$9,$E$9,IF($C$9=$Q$10,$D$9,"-"))</f>
        <v>-</v>
      </c>
      <c r="Q9" s="6" t="s">
        <v>3</v>
      </c>
      <c r="R9" s="6" t="s">
        <v>12</v>
      </c>
      <c r="S9" s="6" t="s">
        <v>15</v>
      </c>
    </row>
    <row r="10" spans="1:19" x14ac:dyDescent="0.3">
      <c r="A10" s="12">
        <v>3</v>
      </c>
      <c r="B10" s="6" t="s">
        <v>7</v>
      </c>
      <c r="C10" s="2" t="s">
        <v>10</v>
      </c>
      <c r="D10" s="12">
        <v>8</v>
      </c>
      <c r="E10" s="12">
        <v>10</v>
      </c>
      <c r="G10" s="12" t="str">
        <f>IF($C$10=$Q$9,$E$10,IF($C$10=$Q$10,$D$10,"-"))</f>
        <v>-</v>
      </c>
      <c r="Q10" s="6" t="s">
        <v>4</v>
      </c>
      <c r="R10" s="6" t="s">
        <v>13</v>
      </c>
      <c r="S10" s="6" t="s">
        <v>16</v>
      </c>
    </row>
    <row r="11" spans="1:19" x14ac:dyDescent="0.3">
      <c r="A11" s="12">
        <v>4</v>
      </c>
      <c r="B11" s="6" t="s">
        <v>8</v>
      </c>
      <c r="C11" s="2" t="s">
        <v>10</v>
      </c>
      <c r="D11" s="12">
        <v>6</v>
      </c>
      <c r="E11" s="12">
        <v>9</v>
      </c>
      <c r="G11" s="12" t="str">
        <f>IF($C$11=$Q$9,$E$11,IF($C$11=$Q$10,$D$11,"-"))</f>
        <v>-</v>
      </c>
    </row>
    <row r="12" spans="1:19" x14ac:dyDescent="0.3">
      <c r="A12" s="12">
        <v>5</v>
      </c>
      <c r="B12" s="6" t="s">
        <v>9</v>
      </c>
      <c r="C12" s="2" t="s">
        <v>11</v>
      </c>
      <c r="D12" s="5">
        <v>6</v>
      </c>
      <c r="E12" s="5"/>
      <c r="G12" s="12" t="str">
        <f>IF(C12=R9,6,IF(C12=R10,6,"-"))</f>
        <v>-</v>
      </c>
      <c r="Q12" s="6" t="s">
        <v>10</v>
      </c>
      <c r="S12" s="6" t="s">
        <v>14</v>
      </c>
    </row>
    <row r="13" spans="1:19" x14ac:dyDescent="0.3">
      <c r="A13" s="13" t="s">
        <v>18</v>
      </c>
      <c r="B13" s="13"/>
      <c r="C13" s="13"/>
      <c r="D13" s="12"/>
      <c r="E13" s="12"/>
      <c r="Q13" s="6" t="s">
        <v>4</v>
      </c>
      <c r="S13" s="6" t="s">
        <v>31</v>
      </c>
    </row>
    <row r="14" spans="1:19" x14ac:dyDescent="0.3">
      <c r="A14" s="8">
        <v>6</v>
      </c>
      <c r="B14" s="6" t="s">
        <v>19</v>
      </c>
      <c r="C14" s="2" t="s">
        <v>10</v>
      </c>
      <c r="D14" s="12">
        <v>4</v>
      </c>
      <c r="E14" s="12">
        <v>6</v>
      </c>
      <c r="G14" s="12" t="str">
        <f>IF($C$14=$Q$9,$E$14,IF($C$14=$Q$10,$D$14,"-"))</f>
        <v>-</v>
      </c>
      <c r="S14" s="6" t="s">
        <v>32</v>
      </c>
    </row>
    <row r="15" spans="1:19" x14ac:dyDescent="0.3">
      <c r="A15" s="8"/>
      <c r="B15" s="6" t="s">
        <v>20</v>
      </c>
      <c r="C15" s="2" t="s">
        <v>10</v>
      </c>
      <c r="D15" s="12">
        <v>4</v>
      </c>
      <c r="E15" s="12">
        <v>6</v>
      </c>
      <c r="G15" s="12" t="str">
        <f>IF($C$15=$Q$9,$E$15,IF($C$15=$Q$10,$D$15,"-"))</f>
        <v>-</v>
      </c>
      <c r="Q15" s="6" t="s">
        <v>14</v>
      </c>
      <c r="S15" s="14" t="s">
        <v>33</v>
      </c>
    </row>
    <row r="16" spans="1:19" x14ac:dyDescent="0.3">
      <c r="A16" s="15" t="s">
        <v>21</v>
      </c>
      <c r="B16" s="15"/>
      <c r="C16" s="15"/>
      <c r="D16" s="12"/>
      <c r="E16" s="12"/>
      <c r="Q16" s="6" t="s">
        <v>35</v>
      </c>
      <c r="S16" s="14" t="s">
        <v>34</v>
      </c>
    </row>
    <row r="17" spans="1:19" x14ac:dyDescent="0.3">
      <c r="A17" s="8">
        <v>7</v>
      </c>
      <c r="B17" s="16" t="s">
        <v>22</v>
      </c>
      <c r="C17" s="2" t="s">
        <v>10</v>
      </c>
      <c r="D17" s="12">
        <v>4</v>
      </c>
      <c r="E17" s="12">
        <v>6</v>
      </c>
      <c r="G17" s="12" t="str">
        <f>IF($C$17=$Q$9,$E$17,IF($C$17=$Q$10,$D$17,"-"))</f>
        <v>-</v>
      </c>
    </row>
    <row r="18" spans="1:19" x14ac:dyDescent="0.3">
      <c r="A18" s="8"/>
      <c r="B18" s="16" t="s">
        <v>23</v>
      </c>
      <c r="C18" s="2" t="s">
        <v>10</v>
      </c>
      <c r="D18" s="12">
        <v>4</v>
      </c>
      <c r="E18" s="12">
        <v>7</v>
      </c>
      <c r="G18" s="12" t="str">
        <f>IF($C$18=$Q$9,$E$18,IF($C$18=$Q$10,$D$18,"-"))</f>
        <v>-</v>
      </c>
      <c r="S18" s="6" t="s">
        <v>14</v>
      </c>
    </row>
    <row r="19" spans="1:19" x14ac:dyDescent="0.3">
      <c r="A19" s="8"/>
      <c r="B19" s="16" t="s">
        <v>24</v>
      </c>
      <c r="C19" s="2" t="s">
        <v>10</v>
      </c>
      <c r="D19" s="12">
        <v>4</v>
      </c>
      <c r="E19" s="12">
        <v>6</v>
      </c>
      <c r="G19" s="12" t="str">
        <f>IF($C$19=$Q$9,$E$19,IF($C$19=$Q$10,$D$19,"-"))</f>
        <v>-</v>
      </c>
      <c r="S19" s="6" t="s">
        <v>27</v>
      </c>
    </row>
    <row r="20" spans="1:19" x14ac:dyDescent="0.3">
      <c r="A20" s="15" t="s">
        <v>25</v>
      </c>
      <c r="B20" s="15"/>
      <c r="C20" s="15"/>
      <c r="S20" s="6" t="s">
        <v>28</v>
      </c>
    </row>
    <row r="21" spans="1:19" x14ac:dyDescent="0.3">
      <c r="A21" s="10">
        <v>8</v>
      </c>
      <c r="B21" s="2" t="s">
        <v>14</v>
      </c>
      <c r="C21" s="17" t="s">
        <v>4</v>
      </c>
      <c r="D21" s="12">
        <v>4</v>
      </c>
      <c r="E21" s="12" t="s">
        <v>17</v>
      </c>
      <c r="G21" s="12" t="str">
        <f>IF(B21=S18,"-",4)</f>
        <v>-</v>
      </c>
      <c r="S21" s="6" t="s">
        <v>29</v>
      </c>
    </row>
    <row r="22" spans="1:19" x14ac:dyDescent="0.3">
      <c r="A22" s="13" t="s">
        <v>30</v>
      </c>
      <c r="B22" s="13"/>
      <c r="C22" s="13"/>
      <c r="E22" s="12"/>
      <c r="S22" s="18" t="s">
        <v>37</v>
      </c>
    </row>
    <row r="23" spans="1:19" x14ac:dyDescent="0.3">
      <c r="A23" s="12">
        <v>9</v>
      </c>
      <c r="B23" s="2" t="s">
        <v>14</v>
      </c>
      <c r="C23" s="6" t="s">
        <v>4</v>
      </c>
      <c r="D23" s="12">
        <v>4</v>
      </c>
      <c r="E23" s="12" t="s">
        <v>17</v>
      </c>
      <c r="G23" s="12" t="str">
        <f>IF(B23=S18,"-",4)</f>
        <v>-</v>
      </c>
      <c r="S23" s="6" t="s">
        <v>38</v>
      </c>
    </row>
    <row r="24" spans="1:19" x14ac:dyDescent="0.3">
      <c r="A24" s="13" t="s">
        <v>39</v>
      </c>
      <c r="B24" s="13"/>
      <c r="C24" s="13"/>
      <c r="S24" s="6" t="s">
        <v>36</v>
      </c>
    </row>
    <row r="25" spans="1:19" x14ac:dyDescent="0.3">
      <c r="A25" s="8">
        <v>10</v>
      </c>
      <c r="B25" s="18" t="s">
        <v>43</v>
      </c>
      <c r="C25" s="2" t="s">
        <v>10</v>
      </c>
      <c r="D25" s="12">
        <v>2</v>
      </c>
      <c r="E25" s="12">
        <v>4</v>
      </c>
      <c r="G25" s="12" t="str">
        <f>IF($C$25=$Q$9,$E$25,IF($C$25=$Q$10,$D$25,"-"))</f>
        <v>-</v>
      </c>
    </row>
    <row r="26" spans="1:19" x14ac:dyDescent="0.3">
      <c r="A26" s="8"/>
      <c r="B26" s="6" t="s">
        <v>40</v>
      </c>
      <c r="C26" s="2" t="s">
        <v>11</v>
      </c>
      <c r="D26" s="19">
        <v>6</v>
      </c>
      <c r="E26" s="5"/>
      <c r="G26" s="12" t="str">
        <f>IF(C26=R9,6,IF(C26=R10,6,"-"))</f>
        <v>-</v>
      </c>
    </row>
    <row r="27" spans="1:19" x14ac:dyDescent="0.3">
      <c r="A27" s="8"/>
      <c r="B27" s="6" t="s">
        <v>41</v>
      </c>
      <c r="C27" s="2" t="s">
        <v>11</v>
      </c>
      <c r="D27" s="19">
        <v>6</v>
      </c>
      <c r="E27" s="5"/>
      <c r="G27" s="12" t="str">
        <f>IF(C27=R9,6,IF(C27=R10,6,"-"))</f>
        <v>-</v>
      </c>
    </row>
    <row r="28" spans="1:19" x14ac:dyDescent="0.3">
      <c r="A28" s="8"/>
      <c r="B28" s="6" t="s">
        <v>42</v>
      </c>
      <c r="C28" s="2" t="s">
        <v>11</v>
      </c>
      <c r="D28" s="19">
        <v>6</v>
      </c>
      <c r="E28" s="5"/>
      <c r="G28" s="12" t="str">
        <f>IF(C28=R9,6,IF(C28=R10,6,"-"))</f>
        <v>-</v>
      </c>
    </row>
    <row r="29" spans="1:19" x14ac:dyDescent="0.3">
      <c r="A29" s="13" t="s">
        <v>44</v>
      </c>
      <c r="B29" s="13"/>
      <c r="C29" s="13"/>
    </row>
    <row r="30" spans="1:19" ht="31.2" x14ac:dyDescent="0.3">
      <c r="A30" s="8">
        <v>11</v>
      </c>
      <c r="B30" s="20" t="s">
        <v>45</v>
      </c>
      <c r="C30" s="2" t="s">
        <v>14</v>
      </c>
      <c r="D30" s="5">
        <v>2</v>
      </c>
      <c r="E30" s="5"/>
      <c r="G30" s="12" t="str">
        <f>IF(C30=Q16,D30,"-")</f>
        <v>-</v>
      </c>
    </row>
    <row r="31" spans="1:19" x14ac:dyDescent="0.3">
      <c r="A31" s="8"/>
      <c r="B31" s="6" t="s">
        <v>46</v>
      </c>
      <c r="C31" s="2" t="s">
        <v>14</v>
      </c>
      <c r="D31" s="5">
        <v>2</v>
      </c>
      <c r="E31" s="5"/>
      <c r="G31" s="12" t="str">
        <f>IF(C31=Q16,D31,"-")</f>
        <v>-</v>
      </c>
    </row>
    <row r="32" spans="1:19" x14ac:dyDescent="0.3">
      <c r="A32" s="8"/>
      <c r="B32" s="6" t="s">
        <v>47</v>
      </c>
      <c r="C32" s="2" t="s">
        <v>14</v>
      </c>
      <c r="D32" s="5">
        <v>2</v>
      </c>
      <c r="E32" s="5"/>
      <c r="G32" s="12" t="str">
        <f>IF(C32=Q16,D32,"-")</f>
        <v>-</v>
      </c>
    </row>
    <row r="33" spans="1:8" x14ac:dyDescent="0.3">
      <c r="A33" s="8"/>
      <c r="B33" s="6" t="s">
        <v>48</v>
      </c>
      <c r="C33" s="2" t="s">
        <v>14</v>
      </c>
      <c r="D33" s="5">
        <v>1</v>
      </c>
      <c r="E33" s="5"/>
      <c r="G33" s="12" t="str">
        <f>IF(C33=Q16,D33,"-")</f>
        <v>-</v>
      </c>
    </row>
    <row r="34" spans="1:8" x14ac:dyDescent="0.3">
      <c r="A34" s="8"/>
      <c r="B34" s="14" t="s">
        <v>54</v>
      </c>
      <c r="C34" s="2" t="s">
        <v>14</v>
      </c>
      <c r="D34" s="19">
        <v>1</v>
      </c>
      <c r="E34" s="5"/>
      <c r="G34" s="12" t="str">
        <f>IF(C34=Q16,D34,"-")</f>
        <v>-</v>
      </c>
    </row>
    <row r="35" spans="1:8" x14ac:dyDescent="0.3">
      <c r="A35" s="8"/>
      <c r="B35" s="14" t="s">
        <v>55</v>
      </c>
      <c r="C35" s="2" t="s">
        <v>14</v>
      </c>
      <c r="D35" s="19">
        <v>1</v>
      </c>
      <c r="E35" s="21"/>
      <c r="G35" s="12" t="str">
        <f>IF(C35=Q16,D35,"-")</f>
        <v>-</v>
      </c>
    </row>
    <row r="36" spans="1:8" x14ac:dyDescent="0.3">
      <c r="A36" s="22" t="s">
        <v>49</v>
      </c>
      <c r="B36" s="22"/>
      <c r="C36" s="22"/>
      <c r="D36" s="22"/>
      <c r="E36" s="22"/>
      <c r="F36" s="22"/>
      <c r="G36" s="12">
        <f>SUM(G8:G12,G14:G15,G17:G19,G21,G23,G25:G28,G30:G35)</f>
        <v>0</v>
      </c>
    </row>
    <row r="37" spans="1:8" x14ac:dyDescent="0.3">
      <c r="A37" s="22" t="s">
        <v>50</v>
      </c>
      <c r="B37" s="22"/>
      <c r="C37" s="22"/>
      <c r="D37" s="22"/>
      <c r="E37" s="22"/>
      <c r="F37" s="22"/>
      <c r="G37" s="12">
        <f>COUNT(G8:G12,G14:G15,G17:G19,G21,G23,G25:G28,G30:G35)</f>
        <v>0</v>
      </c>
    </row>
    <row r="38" spans="1:8" ht="9.75" customHeight="1" x14ac:dyDescent="0.3"/>
    <row r="39" spans="1:8" ht="48.75" customHeight="1" x14ac:dyDescent="0.3">
      <c r="B39" s="23" t="s">
        <v>56</v>
      </c>
      <c r="C39" s="13"/>
      <c r="D39" s="13"/>
      <c r="E39" s="13"/>
      <c r="F39" s="13"/>
      <c r="G39" s="13"/>
      <c r="H39" s="13"/>
    </row>
    <row r="40" spans="1:8" ht="33.75" customHeight="1" x14ac:dyDescent="0.3">
      <c r="A40" s="24"/>
      <c r="B40" s="1"/>
      <c r="D40" s="3"/>
      <c r="E40" s="3"/>
      <c r="G40" s="3"/>
      <c r="H40" s="3"/>
    </row>
    <row r="41" spans="1:8" ht="24.75" customHeight="1" x14ac:dyDescent="0.3">
      <c r="A41" s="25"/>
      <c r="B41" s="25" t="s">
        <v>51</v>
      </c>
      <c r="C41" s="26"/>
      <c r="D41" s="27" t="s">
        <v>53</v>
      </c>
      <c r="E41" s="27"/>
      <c r="G41" s="27" t="s">
        <v>52</v>
      </c>
      <c r="H41" s="27"/>
    </row>
  </sheetData>
  <sheetProtection algorithmName="SHA-512" hashValue="zCIse4q8fge0DLyULWs1lJqg3BitJ1ofEygdo9p4gxT/CL1IXh0ykgcKFcLfdi4oQAYo79owMrw+1O92qEFDqQ==" saltValue="rJtWRMnTakxlLKRKr4/4lA==" spinCount="100000" sheet="1" objects="1" scenarios="1"/>
  <protectedRanges>
    <protectedRange sqref="A3 C8:C12 C14:C15 C17:C19 B21 B23 C25:C28 C30:C35" name="Diapazonas1"/>
  </protectedRanges>
  <mergeCells count="34">
    <mergeCell ref="A20:C20"/>
    <mergeCell ref="A1:I1"/>
    <mergeCell ref="A2:I2"/>
    <mergeCell ref="A3:I3"/>
    <mergeCell ref="A4:I4"/>
    <mergeCell ref="A6:A7"/>
    <mergeCell ref="B6:C7"/>
    <mergeCell ref="D6:E6"/>
    <mergeCell ref="D12:E12"/>
    <mergeCell ref="A13:C13"/>
    <mergeCell ref="A14:A15"/>
    <mergeCell ref="A16:C16"/>
    <mergeCell ref="A17:A19"/>
    <mergeCell ref="A22:C22"/>
    <mergeCell ref="A24:C24"/>
    <mergeCell ref="A25:A28"/>
    <mergeCell ref="D26:E26"/>
    <mergeCell ref="D27:E27"/>
    <mergeCell ref="D28:E28"/>
    <mergeCell ref="A29:C29"/>
    <mergeCell ref="A30:A35"/>
    <mergeCell ref="D30:E30"/>
    <mergeCell ref="D31:E31"/>
    <mergeCell ref="D32:E32"/>
    <mergeCell ref="D33:E33"/>
    <mergeCell ref="D34:E34"/>
    <mergeCell ref="D35:E35"/>
    <mergeCell ref="A36:F36"/>
    <mergeCell ref="A37:F37"/>
    <mergeCell ref="B39:H39"/>
    <mergeCell ref="D41:E41"/>
    <mergeCell ref="G41:H41"/>
    <mergeCell ref="D40:E40"/>
    <mergeCell ref="G40:H40"/>
  </mergeCells>
  <dataValidations count="6">
    <dataValidation type="list" allowBlank="1" showInputMessage="1" showErrorMessage="1" sqref="C30:C35">
      <formula1>$Q$15:$Q$16</formula1>
    </dataValidation>
    <dataValidation type="list" allowBlank="1" showInputMessage="1" showErrorMessage="1" sqref="B21">
      <formula1>$S$18:$S$24</formula1>
    </dataValidation>
    <dataValidation type="list" allowBlank="1" showInputMessage="1" showErrorMessage="1" sqref="B23">
      <formula1>$S$12:$S$16</formula1>
    </dataValidation>
    <dataValidation type="list" allowBlank="1" showInputMessage="1" showErrorMessage="1" sqref="C8">
      <formula1>$S$8:$S$10</formula1>
    </dataValidation>
    <dataValidation type="list" allowBlank="1" showInputMessage="1" showErrorMessage="1" sqref="C12 C26:C28">
      <formula1>$R$8:$R$10</formula1>
    </dataValidation>
    <dataValidation type="list" allowBlank="1" showInputMessage="1" showErrorMessage="1" sqref="C9:C11 C17:C19 C14:C15 C25">
      <formula1>$Q$8:$Q$10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Valerijus</cp:lastModifiedBy>
  <cp:lastPrinted>2019-05-26T17:04:29Z</cp:lastPrinted>
  <dcterms:created xsi:type="dcterms:W3CDTF">2019-05-17T12:58:35Z</dcterms:created>
  <dcterms:modified xsi:type="dcterms:W3CDTF">2021-04-29T10:55:59Z</dcterms:modified>
</cp:coreProperties>
</file>